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rilumen-my.sharepoint.com/personal/project_brilumen_com/Documents/Ambiente de Trabalho/"/>
    </mc:Choice>
  </mc:AlternateContent>
  <xr:revisionPtr revIDLastSave="15" documentId="8_{28AE4690-CEFA-41E6-8BE0-35C17BC71F58}" xr6:coauthVersionLast="47" xr6:coauthVersionMax="47" xr10:uidLastSave="{1C8A512A-8258-4646-B9E4-33389CB2D2D0}"/>
  <bookViews>
    <workbookView xWindow="-120" yWindow="-120" windowWidth="29040" windowHeight="15720" xr2:uid="{6096D209-5602-4039-B637-9621AB7955BB}"/>
  </bookViews>
  <sheets>
    <sheet name="Folha1" sheetId="1" r:id="rId1"/>
  </sheets>
  <definedNames>
    <definedName name="_xlnm._FilterDatabase" localSheetId="0" hidden="1">Folha1!$B$5:$AA$90</definedName>
    <definedName name="_xlnm.Print_Area" localSheetId="0">Folha1!$B$1:$AB$96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6" i="1" l="1"/>
  <c r="AC13" i="1"/>
  <c r="AC90" i="1"/>
  <c r="AC85" i="1"/>
  <c r="AC80" i="1"/>
  <c r="AC41" i="1"/>
  <c r="AC36" i="1"/>
  <c r="AC23" i="1"/>
  <c r="AC18" i="1"/>
  <c r="AB90" i="1"/>
  <c r="AB85" i="1"/>
  <c r="AB80" i="1"/>
  <c r="AB41" i="1"/>
  <c r="AB36" i="1"/>
  <c r="AB23" i="1"/>
  <c r="AB18" i="1"/>
  <c r="AB13" i="1"/>
  <c r="W90" i="1"/>
  <c r="X90" i="1" s="1"/>
  <c r="W85" i="1"/>
  <c r="X85" i="1" s="1"/>
  <c r="W80" i="1"/>
  <c r="X80" i="1" s="1"/>
  <c r="Q70" i="1"/>
  <c r="W70" i="1" s="1"/>
  <c r="X70" i="1" s="1"/>
  <c r="Q65" i="1"/>
  <c r="W65" i="1" s="1"/>
  <c r="X65" i="1" s="1"/>
  <c r="U60" i="1"/>
  <c r="W60" i="1" s="1"/>
  <c r="X60" i="1" s="1"/>
  <c r="U55" i="1"/>
  <c r="W55" i="1" s="1"/>
  <c r="X55" i="1" s="1"/>
  <c r="U41" i="1"/>
  <c r="W41" i="1" s="1"/>
  <c r="X41" i="1" s="1"/>
  <c r="U36" i="1"/>
  <c r="X36" i="1" s="1"/>
  <c r="Q23" i="1"/>
  <c r="W23" i="1" s="1"/>
  <c r="X23" i="1" s="1"/>
  <c r="W18" i="1"/>
  <c r="X18" i="1" s="1"/>
  <c r="W13" i="1"/>
  <c r="X13" i="1" s="1"/>
  <c r="W8" i="1"/>
  <c r="X8" i="1" l="1"/>
  <c r="X92" i="1" s="1"/>
  <c r="X93" i="1" s="1"/>
</calcChain>
</file>

<file path=xl/sharedStrings.xml><?xml version="1.0" encoding="utf-8"?>
<sst xmlns="http://schemas.openxmlformats.org/spreadsheetml/2006/main" count="90" uniqueCount="28">
  <si>
    <t>mm</t>
  </si>
  <si>
    <t>SALLE DE CLASSE STROSSEN</t>
  </si>
  <si>
    <t xml:space="preserve">CLASSE - GEIMER | SCHEIDWEILER | TURMES </t>
  </si>
  <si>
    <t>CLASSE - WEBER</t>
  </si>
  <si>
    <t>CLASSE - BAU MEDIEN SALL</t>
  </si>
  <si>
    <t>CLASSE - CAFE PARIS</t>
  </si>
  <si>
    <t>BLACK - OPAL - ON/OFF - 4000K</t>
  </si>
  <si>
    <t>Surface</t>
  </si>
  <si>
    <t>Suspendu</t>
  </si>
  <si>
    <t>Direct</t>
  </si>
  <si>
    <t>Direct/Indirect</t>
  </si>
  <si>
    <t>mm /total</t>
  </si>
  <si>
    <t>Qté</t>
  </si>
  <si>
    <t>80303019.SL</t>
  </si>
  <si>
    <t>80303021.TB</t>
  </si>
  <si>
    <t>Kit susp. 5m</t>
  </si>
  <si>
    <t>modules /ligne</t>
  </si>
  <si>
    <t>SALA</t>
  </si>
  <si>
    <t>mm /linha</t>
  </si>
  <si>
    <t>Cabo (5m)</t>
  </si>
  <si>
    <t>Instalação</t>
  </si>
  <si>
    <t>Iluminação</t>
  </si>
  <si>
    <t>Caixa</t>
  </si>
  <si>
    <t>Linha 1</t>
  </si>
  <si>
    <t>Linha 2</t>
  </si>
  <si>
    <t>Linha 3</t>
  </si>
  <si>
    <t>Linha 4</t>
  </si>
  <si>
    <t>Sim x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</si>
</sst>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8"/>
      <color rgb="FF0070C0"/>
      <name val="Aptos Narrow"/>
      <family val="2"/>
      <scheme val="minor"/>
    </font>
    <font>
      <sz val="11"/>
      <color rgb="FF0070C0"/>
      <name val="Aptos Narrow"/>
      <family val="2"/>
      <scheme val="minor"/>
    </font>
    <font>
      <sz val="11"/>
      <color rgb="FFEE0000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b/>
      <sz val="1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0" applyFont="1" applyAlignment="1">
      <alignment horizontal="left"/>
    </xf>
    <xf numFmtId="3" fontId="0" fillId="0" borderId="0" xfId="0" applyNumberFormat="1"/>
    <xf numFmtId="164" fontId="0" fillId="0" borderId="1" xfId="0" applyNumberForma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8" fillId="3" borderId="0" xfId="0" applyFont="1" applyFill="1" applyAlignment="1">
      <alignment horizontal="center" wrapText="1"/>
    </xf>
    <xf numFmtId="0" fontId="8" fillId="3" borderId="0" xfId="0" applyFont="1" applyFill="1" applyAlignment="1">
      <alignment wrapText="1"/>
    </xf>
    <xf numFmtId="3" fontId="8" fillId="3" borderId="0" xfId="0" applyNumberFormat="1" applyFont="1" applyFill="1" applyAlignment="1">
      <alignment horizontal="center" wrapText="1"/>
    </xf>
    <xf numFmtId="0" fontId="11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76202</xdr:colOff>
      <xdr:row>5</xdr:row>
      <xdr:rowOff>19051</xdr:rowOff>
    </xdr:from>
    <xdr:to>
      <xdr:col>6</xdr:col>
      <xdr:colOff>456752</xdr:colOff>
      <xdr:row>28</xdr:row>
      <xdr:rowOff>68780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0162A1F-6356-8909-77E3-615F26C1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7" y="1704976"/>
          <a:ext cx="3600000" cy="44312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31</xdr:row>
      <xdr:rowOff>133350</xdr:rowOff>
    </xdr:from>
    <xdr:to>
      <xdr:col>6</xdr:col>
      <xdr:colOff>485324</xdr:colOff>
      <xdr:row>48</xdr:row>
      <xdr:rowOff>95327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544B908-DCEF-3998-5437-EE218F05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699" y="8724900"/>
          <a:ext cx="3600000" cy="3200477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53</xdr:row>
      <xdr:rowOff>28575</xdr:rowOff>
    </xdr:from>
    <xdr:to>
      <xdr:col>6</xdr:col>
      <xdr:colOff>466275</xdr:colOff>
      <xdr:row>76</xdr:row>
      <xdr:rowOff>11987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B304DB98-0DAB-3D56-3C5F-344F4C439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" y="14763750"/>
          <a:ext cx="3600000" cy="436491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79</xdr:row>
      <xdr:rowOff>28575</xdr:rowOff>
    </xdr:from>
    <xdr:to>
      <xdr:col>6</xdr:col>
      <xdr:colOff>428175</xdr:colOff>
      <xdr:row>95</xdr:row>
      <xdr:rowOff>144211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C0D5BF08-0CD4-387A-3093-E61D77352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550" y="15535275"/>
          <a:ext cx="3600000" cy="31636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3DEF4-5DF2-4802-89F1-8AF9EEAB69B2}">
  <sheetPr>
    <pageSetUpPr fitToPage="1"/>
  </sheetPr>
  <dimension ref="B1:AD93"/>
  <sheetViews>
    <sheetView tabSelected="1" topLeftCell="A11" workbookViewId="0">
      <selection activeCell="X28" sqref="X28"/>
    </sheetView>
  </sheetViews>
  <sheetFormatPr defaultRowHeight="15" x14ac:dyDescent="0.25"/>
  <cols>
    <col min="1" max="1" width="2.42578125" customWidth="1"/>
    <col min="2" max="2" width="11.7109375" customWidth="1"/>
    <col min="8" max="8" width="31.42578125" style="13" customWidth="1"/>
    <col min="9" max="9" width="7.28515625" bestFit="1" customWidth="1"/>
    <col min="10" max="10" width="5.140625" style="9" customWidth="1"/>
    <col min="11" max="22" width="4.7109375" customWidth="1"/>
    <col min="23" max="23" width="6" bestFit="1" customWidth="1"/>
    <col min="24" max="24" width="7.42578125" style="4" bestFit="1" customWidth="1"/>
    <col min="25" max="25" width="10.5703125" style="9" customWidth="1"/>
    <col min="26" max="26" width="10.5703125" style="8" bestFit="1" customWidth="1"/>
    <col min="27" max="27" width="13.7109375" bestFit="1" customWidth="1"/>
    <col min="28" max="28" width="11.7109375" style="9" bestFit="1" customWidth="1"/>
    <col min="29" max="29" width="11.42578125" style="9" bestFit="1" customWidth="1"/>
    <col min="30" max="30" width="9.140625" style="9"/>
  </cols>
  <sheetData>
    <row r="1" spans="2:30" ht="24" x14ac:dyDescent="0.4">
      <c r="B1" s="2" t="s">
        <v>1</v>
      </c>
      <c r="H1" s="11" t="s">
        <v>6</v>
      </c>
    </row>
    <row r="3" spans="2:30" ht="18.75" x14ac:dyDescent="0.3">
      <c r="B3" s="1" t="s">
        <v>2</v>
      </c>
    </row>
    <row r="4" spans="2:30" x14ac:dyDescent="0.25">
      <c r="Y4" s="9">
        <v>80303003</v>
      </c>
      <c r="AB4" s="9" t="s">
        <v>14</v>
      </c>
      <c r="AC4" s="9" t="s">
        <v>13</v>
      </c>
    </row>
    <row r="5" spans="2:30" s="15" customFormat="1" ht="27" x14ac:dyDescent="0.25">
      <c r="H5" s="15" t="s">
        <v>17</v>
      </c>
      <c r="J5" s="16" t="s">
        <v>12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6" t="s">
        <v>18</v>
      </c>
      <c r="X5" s="18" t="s">
        <v>11</v>
      </c>
      <c r="Y5" s="16" t="s">
        <v>19</v>
      </c>
      <c r="Z5" s="19" t="s">
        <v>20</v>
      </c>
      <c r="AA5" s="16" t="s">
        <v>21</v>
      </c>
      <c r="AB5" s="16" t="s">
        <v>22</v>
      </c>
      <c r="AC5" s="16" t="s">
        <v>15</v>
      </c>
      <c r="AD5" s="20" t="s">
        <v>16</v>
      </c>
    </row>
    <row r="6" spans="2:30" x14ac:dyDescent="0.25">
      <c r="Q6" s="6"/>
      <c r="Z6"/>
      <c r="AC6"/>
      <c r="AD6"/>
    </row>
    <row r="7" spans="2:30" x14ac:dyDescent="0.25">
      <c r="Z7"/>
      <c r="AC7"/>
      <c r="AD7"/>
    </row>
    <row r="8" spans="2:30" x14ac:dyDescent="0.25">
      <c r="H8" s="14" t="s">
        <v>2</v>
      </c>
      <c r="I8" s="3" t="s">
        <v>23</v>
      </c>
      <c r="J8" s="12">
        <v>3</v>
      </c>
      <c r="K8" s="21">
        <v>3370</v>
      </c>
      <c r="L8" s="22"/>
      <c r="M8" s="22"/>
      <c r="N8" s="22"/>
      <c r="O8" s="22"/>
      <c r="P8" s="23"/>
      <c r="Q8" s="21">
        <v>3370</v>
      </c>
      <c r="R8" s="22"/>
      <c r="S8" s="22"/>
      <c r="T8" s="22"/>
      <c r="U8" s="22"/>
      <c r="V8" s="23"/>
      <c r="W8">
        <f>SUM(K8:V8)</f>
        <v>6740</v>
      </c>
      <c r="X8" s="4">
        <f>+W8*J8</f>
        <v>20220</v>
      </c>
      <c r="Y8" s="9" t="s">
        <v>27</v>
      </c>
      <c r="Z8" s="8" t="s">
        <v>7</v>
      </c>
      <c r="AA8" t="s">
        <v>9</v>
      </c>
      <c r="AB8" s="9">
        <v>0</v>
      </c>
      <c r="AC8" s="9">
        <v>0</v>
      </c>
      <c r="AD8"/>
    </row>
    <row r="9" spans="2:30" x14ac:dyDescent="0.25">
      <c r="Z9"/>
      <c r="AC9"/>
      <c r="AD9"/>
    </row>
    <row r="10" spans="2:30" x14ac:dyDescent="0.25">
      <c r="Z10"/>
      <c r="AC10"/>
      <c r="AD10"/>
    </row>
    <row r="11" spans="2:30" x14ac:dyDescent="0.25">
      <c r="Q11" s="7"/>
      <c r="Z11"/>
      <c r="AC11"/>
      <c r="AD11"/>
    </row>
    <row r="12" spans="2:30" x14ac:dyDescent="0.25">
      <c r="Z12"/>
      <c r="AC12"/>
      <c r="AD12"/>
    </row>
    <row r="13" spans="2:30" x14ac:dyDescent="0.25">
      <c r="H13" s="14" t="s">
        <v>2</v>
      </c>
      <c r="I13" s="3" t="s">
        <v>24</v>
      </c>
      <c r="J13" s="12">
        <v>3</v>
      </c>
      <c r="K13" s="21">
        <v>3370</v>
      </c>
      <c r="L13" s="22"/>
      <c r="M13" s="22"/>
      <c r="N13" s="22"/>
      <c r="O13" s="22"/>
      <c r="P13" s="23"/>
      <c r="Q13" s="21">
        <v>3370</v>
      </c>
      <c r="R13" s="22"/>
      <c r="S13" s="22"/>
      <c r="T13" s="22"/>
      <c r="U13" s="22"/>
      <c r="V13" s="23"/>
      <c r="W13">
        <f>SUM(K13:V13)</f>
        <v>6740</v>
      </c>
      <c r="X13" s="4">
        <f>+W13*J13</f>
        <v>20220</v>
      </c>
      <c r="Y13" s="9" t="s">
        <v>27</v>
      </c>
      <c r="Z13" s="8" t="s">
        <v>8</v>
      </c>
      <c r="AA13" t="s">
        <v>10</v>
      </c>
      <c r="AB13" s="9">
        <f>+J13</f>
        <v>3</v>
      </c>
      <c r="AC13" s="9">
        <f>+J13*AD13*3</f>
        <v>18</v>
      </c>
      <c r="AD13" s="9">
        <v>2</v>
      </c>
    </row>
    <row r="14" spans="2:30" x14ac:dyDescent="0.25">
      <c r="Z14"/>
      <c r="AC14"/>
      <c r="AD14"/>
    </row>
    <row r="15" spans="2:30" x14ac:dyDescent="0.25">
      <c r="Z15"/>
      <c r="AC15"/>
      <c r="AD15"/>
    </row>
    <row r="16" spans="2:30" x14ac:dyDescent="0.25">
      <c r="Q16" s="7"/>
      <c r="Z16"/>
      <c r="AC16"/>
      <c r="AD16"/>
    </row>
    <row r="17" spans="2:30" x14ac:dyDescent="0.25">
      <c r="Z17"/>
      <c r="AC17"/>
      <c r="AD17"/>
    </row>
    <row r="18" spans="2:30" x14ac:dyDescent="0.25">
      <c r="H18" s="14" t="s">
        <v>2</v>
      </c>
      <c r="I18" s="3" t="s">
        <v>25</v>
      </c>
      <c r="J18" s="12">
        <v>3</v>
      </c>
      <c r="K18" s="21">
        <v>3370</v>
      </c>
      <c r="L18" s="22"/>
      <c r="M18" s="22"/>
      <c r="N18" s="22"/>
      <c r="O18" s="22"/>
      <c r="P18" s="23"/>
      <c r="Q18" s="21">
        <v>3370</v>
      </c>
      <c r="R18" s="22"/>
      <c r="S18" s="22"/>
      <c r="T18" s="22"/>
      <c r="U18" s="22"/>
      <c r="V18" s="23"/>
      <c r="W18">
        <f>SUM(K18:V18)</f>
        <v>6740</v>
      </c>
      <c r="X18" s="4">
        <f>+W18*J18</f>
        <v>20220</v>
      </c>
      <c r="Y18" s="9" t="s">
        <v>27</v>
      </c>
      <c r="Z18" s="8" t="s">
        <v>8</v>
      </c>
      <c r="AA18" t="s">
        <v>10</v>
      </c>
      <c r="AB18" s="9">
        <f>+J18</f>
        <v>3</v>
      </c>
      <c r="AC18" s="9">
        <f>+J18*AD18*3</f>
        <v>18</v>
      </c>
      <c r="AD18" s="9">
        <v>2</v>
      </c>
    </row>
    <row r="19" spans="2:30" x14ac:dyDescent="0.25">
      <c r="Z19"/>
      <c r="AC19"/>
      <c r="AD19"/>
    </row>
    <row r="20" spans="2:30" x14ac:dyDescent="0.25">
      <c r="Z20"/>
      <c r="AC20"/>
      <c r="AD20"/>
    </row>
    <row r="21" spans="2:30" x14ac:dyDescent="0.25">
      <c r="Q21" s="6"/>
      <c r="Z21"/>
      <c r="AC21"/>
      <c r="AD21"/>
    </row>
    <row r="22" spans="2:30" x14ac:dyDescent="0.25">
      <c r="Z22"/>
      <c r="AC22"/>
      <c r="AD22"/>
    </row>
    <row r="23" spans="2:30" x14ac:dyDescent="0.25">
      <c r="H23" s="14" t="s">
        <v>2</v>
      </c>
      <c r="I23" s="3" t="s">
        <v>26</v>
      </c>
      <c r="J23" s="12">
        <v>3</v>
      </c>
      <c r="K23" s="21">
        <v>3370</v>
      </c>
      <c r="L23" s="22"/>
      <c r="M23" s="22"/>
      <c r="N23" s="22"/>
      <c r="O23" s="22"/>
      <c r="P23" s="23"/>
      <c r="Q23">
        <f>K23</f>
        <v>3370</v>
      </c>
      <c r="R23" t="s">
        <v>0</v>
      </c>
      <c r="W23">
        <f>+Q23</f>
        <v>3370</v>
      </c>
      <c r="X23" s="4">
        <f>+W23*J23</f>
        <v>10110</v>
      </c>
      <c r="Y23" s="9" t="s">
        <v>27</v>
      </c>
      <c r="Z23" s="8" t="s">
        <v>8</v>
      </c>
      <c r="AA23" t="s">
        <v>10</v>
      </c>
      <c r="AB23" s="9">
        <f>+J23</f>
        <v>3</v>
      </c>
      <c r="AC23" s="9">
        <f>+J23*AD23*3</f>
        <v>9</v>
      </c>
      <c r="AD23" s="9">
        <v>1</v>
      </c>
    </row>
    <row r="24" spans="2:30" x14ac:dyDescent="0.25">
      <c r="Z24"/>
      <c r="AC24"/>
      <c r="AD24"/>
    </row>
    <row r="25" spans="2:30" x14ac:dyDescent="0.25">
      <c r="Z25"/>
      <c r="AC25"/>
      <c r="AD25"/>
    </row>
    <row r="26" spans="2:30" x14ac:dyDescent="0.25">
      <c r="Z26"/>
      <c r="AC26"/>
      <c r="AD26"/>
    </row>
    <row r="27" spans="2:30" x14ac:dyDescent="0.25">
      <c r="Z27"/>
      <c r="AC27"/>
      <c r="AD27"/>
    </row>
    <row r="28" spans="2:30" x14ac:dyDescent="0.25">
      <c r="Z28"/>
      <c r="AC28"/>
      <c r="AD28"/>
    </row>
    <row r="29" spans="2:30" x14ac:dyDescent="0.25">
      <c r="Z29"/>
      <c r="AC29"/>
      <c r="AD29"/>
    </row>
    <row r="30" spans="2:30" x14ac:dyDescent="0.25">
      <c r="Z30"/>
      <c r="AC30"/>
      <c r="AD30"/>
    </row>
    <row r="31" spans="2:30" ht="18.75" x14ac:dyDescent="0.3">
      <c r="B31" s="1" t="s">
        <v>3</v>
      </c>
      <c r="Z31"/>
      <c r="AC31"/>
      <c r="AD31"/>
    </row>
    <row r="32" spans="2:30" x14ac:dyDescent="0.25">
      <c r="Z32"/>
      <c r="AC32"/>
      <c r="AD32"/>
    </row>
    <row r="33" spans="8:30" x14ac:dyDescent="0.25">
      <c r="Z33"/>
      <c r="AC33"/>
      <c r="AD33"/>
    </row>
    <row r="34" spans="8:30" x14ac:dyDescent="0.25">
      <c r="Q34" s="7"/>
      <c r="Z34"/>
      <c r="AC34"/>
      <c r="AD34"/>
    </row>
    <row r="35" spans="8:30" x14ac:dyDescent="0.25">
      <c r="Z35"/>
      <c r="AC35"/>
      <c r="AD35"/>
    </row>
    <row r="36" spans="8:30" x14ac:dyDescent="0.25">
      <c r="H36" s="14" t="s">
        <v>3</v>
      </c>
      <c r="I36" s="3" t="s">
        <v>23</v>
      </c>
      <c r="J36" s="12">
        <v>1</v>
      </c>
      <c r="K36" s="21">
        <v>2810</v>
      </c>
      <c r="L36" s="22"/>
      <c r="M36" s="22"/>
      <c r="N36" s="22"/>
      <c r="O36" s="23"/>
      <c r="P36" s="21">
        <v>2810</v>
      </c>
      <c r="Q36" s="22"/>
      <c r="R36" s="22"/>
      <c r="S36" s="22"/>
      <c r="T36" s="23"/>
      <c r="U36">
        <f>SUM(K36:T36)</f>
        <v>5620</v>
      </c>
      <c r="V36" t="s">
        <v>0</v>
      </c>
      <c r="W36">
        <f>+U36</f>
        <v>5620</v>
      </c>
      <c r="X36" s="4">
        <f>+W36*J36</f>
        <v>5620</v>
      </c>
      <c r="Y36" s="9" t="s">
        <v>27</v>
      </c>
      <c r="Z36" s="8" t="s">
        <v>8</v>
      </c>
      <c r="AA36" t="s">
        <v>10</v>
      </c>
      <c r="AB36" s="9">
        <f>+J36</f>
        <v>1</v>
      </c>
      <c r="AC36" s="9">
        <f>+J36*AD36*3</f>
        <v>6</v>
      </c>
      <c r="AD36" s="9">
        <v>2</v>
      </c>
    </row>
    <row r="37" spans="8:30" x14ac:dyDescent="0.25">
      <c r="Z37"/>
      <c r="AC37"/>
      <c r="AD37"/>
    </row>
    <row r="38" spans="8:30" x14ac:dyDescent="0.25">
      <c r="Z38"/>
      <c r="AC38"/>
      <c r="AD38"/>
    </row>
    <row r="39" spans="8:30" x14ac:dyDescent="0.25">
      <c r="Q39" s="7"/>
      <c r="Z39"/>
      <c r="AC39"/>
      <c r="AD39"/>
    </row>
    <row r="40" spans="8:30" x14ac:dyDescent="0.25">
      <c r="Z40"/>
      <c r="AC40"/>
      <c r="AD40"/>
    </row>
    <row r="41" spans="8:30" x14ac:dyDescent="0.25">
      <c r="H41" s="14" t="s">
        <v>3</v>
      </c>
      <c r="I41" s="3" t="s">
        <v>24</v>
      </c>
      <c r="J41" s="12">
        <v>1</v>
      </c>
      <c r="K41" s="21">
        <v>2810</v>
      </c>
      <c r="L41" s="22"/>
      <c r="M41" s="22"/>
      <c r="N41" s="22"/>
      <c r="O41" s="23"/>
      <c r="P41" s="21">
        <v>2810</v>
      </c>
      <c r="Q41" s="22"/>
      <c r="R41" s="22"/>
      <c r="S41" s="22"/>
      <c r="T41" s="23"/>
      <c r="U41">
        <f>SUM(K41:T41)</f>
        <v>5620</v>
      </c>
      <c r="V41" t="s">
        <v>0</v>
      </c>
      <c r="W41">
        <f>+U41</f>
        <v>5620</v>
      </c>
      <c r="X41" s="4">
        <f>+W41*J41</f>
        <v>5620</v>
      </c>
      <c r="Y41" s="9" t="s">
        <v>27</v>
      </c>
      <c r="Z41" s="8" t="s">
        <v>8</v>
      </c>
      <c r="AA41" t="s">
        <v>10</v>
      </c>
      <c r="AB41" s="9">
        <f>+J41</f>
        <v>1</v>
      </c>
      <c r="AC41" s="9">
        <f>+J41*AD41*3</f>
        <v>6</v>
      </c>
      <c r="AD41" s="9">
        <v>2</v>
      </c>
    </row>
    <row r="42" spans="8:30" x14ac:dyDescent="0.25">
      <c r="Z42"/>
      <c r="AC42"/>
      <c r="AD42"/>
    </row>
    <row r="43" spans="8:30" x14ac:dyDescent="0.25">
      <c r="Z43"/>
      <c r="AC43"/>
      <c r="AD43"/>
    </row>
    <row r="44" spans="8:30" x14ac:dyDescent="0.25">
      <c r="Z44"/>
      <c r="AC44"/>
      <c r="AD44"/>
    </row>
    <row r="45" spans="8:30" x14ac:dyDescent="0.25">
      <c r="Z45"/>
      <c r="AC45"/>
      <c r="AD45"/>
    </row>
    <row r="46" spans="8:30" x14ac:dyDescent="0.25">
      <c r="Z46"/>
      <c r="AC46"/>
      <c r="AD46"/>
    </row>
    <row r="47" spans="8:30" x14ac:dyDescent="0.25">
      <c r="Z47"/>
      <c r="AC47"/>
      <c r="AD47"/>
    </row>
    <row r="48" spans="8:30" x14ac:dyDescent="0.25">
      <c r="Z48"/>
      <c r="AC48"/>
      <c r="AD48"/>
    </row>
    <row r="49" spans="2:30" x14ac:dyDescent="0.25">
      <c r="Z49"/>
      <c r="AC49"/>
      <c r="AD49"/>
    </row>
    <row r="50" spans="2:30" x14ac:dyDescent="0.25">
      <c r="Z50"/>
      <c r="AC50"/>
      <c r="AD50"/>
    </row>
    <row r="51" spans="2:30" x14ac:dyDescent="0.25">
      <c r="Z51"/>
      <c r="AC51"/>
      <c r="AD51"/>
    </row>
    <row r="52" spans="2:30" ht="18.75" x14ac:dyDescent="0.3">
      <c r="B52" s="1" t="s">
        <v>4</v>
      </c>
      <c r="Z52"/>
      <c r="AC52"/>
      <c r="AD52"/>
    </row>
    <row r="53" spans="2:30" x14ac:dyDescent="0.25">
      <c r="Z53"/>
      <c r="AC53"/>
      <c r="AD53"/>
    </row>
    <row r="54" spans="2:30" x14ac:dyDescent="0.25">
      <c r="Z54"/>
      <c r="AC54"/>
      <c r="AD54"/>
    </row>
    <row r="55" spans="2:30" x14ac:dyDescent="0.25">
      <c r="H55" s="14" t="s">
        <v>4</v>
      </c>
      <c r="I55" s="3" t="s">
        <v>23</v>
      </c>
      <c r="J55" s="12">
        <v>1</v>
      </c>
      <c r="K55" s="21">
        <v>2530</v>
      </c>
      <c r="L55" s="22"/>
      <c r="M55" s="22"/>
      <c r="N55" s="22"/>
      <c r="O55" s="23"/>
      <c r="P55" s="21">
        <v>2530</v>
      </c>
      <c r="Q55" s="22"/>
      <c r="R55" s="22"/>
      <c r="S55" s="22"/>
      <c r="T55" s="23"/>
      <c r="U55">
        <f>SUM(K55:T55)</f>
        <v>5060</v>
      </c>
      <c r="V55" t="s">
        <v>0</v>
      </c>
      <c r="W55">
        <f>+U55</f>
        <v>5060</v>
      </c>
      <c r="X55" s="4">
        <f>+W55*J55</f>
        <v>5060</v>
      </c>
      <c r="Y55" s="9" t="s">
        <v>27</v>
      </c>
      <c r="Z55" s="8" t="s">
        <v>7</v>
      </c>
      <c r="AA55" t="s">
        <v>9</v>
      </c>
      <c r="AB55" s="9">
        <v>0</v>
      </c>
      <c r="AC55" s="9">
        <v>0</v>
      </c>
      <c r="AD55"/>
    </row>
    <row r="56" spans="2:30" x14ac:dyDescent="0.25">
      <c r="Y56" s="10"/>
      <c r="AC56"/>
      <c r="AD56"/>
    </row>
    <row r="57" spans="2:30" x14ac:dyDescent="0.25">
      <c r="Y57" s="10"/>
      <c r="AC57"/>
      <c r="AD57"/>
    </row>
    <row r="58" spans="2:30" x14ac:dyDescent="0.25">
      <c r="Q58" s="6"/>
      <c r="Y58" s="10"/>
      <c r="AC58"/>
      <c r="AD58"/>
    </row>
    <row r="59" spans="2:30" x14ac:dyDescent="0.25">
      <c r="Y59" s="10"/>
      <c r="AC59"/>
      <c r="AD59"/>
    </row>
    <row r="60" spans="2:30" x14ac:dyDescent="0.25">
      <c r="H60" s="14" t="s">
        <v>4</v>
      </c>
      <c r="I60" s="3" t="s">
        <v>24</v>
      </c>
      <c r="J60" s="12">
        <v>1</v>
      </c>
      <c r="K60" s="21">
        <v>2530</v>
      </c>
      <c r="L60" s="22"/>
      <c r="M60" s="22"/>
      <c r="N60" s="22"/>
      <c r="O60" s="23"/>
      <c r="P60" s="21">
        <v>2530</v>
      </c>
      <c r="Q60" s="22"/>
      <c r="R60" s="22"/>
      <c r="S60" s="22"/>
      <c r="T60" s="23"/>
      <c r="U60">
        <f>SUM(K60:T60)</f>
        <v>5060</v>
      </c>
      <c r="V60" t="s">
        <v>0</v>
      </c>
      <c r="W60">
        <f>+U60</f>
        <v>5060</v>
      </c>
      <c r="X60" s="4">
        <f>+W60*J60</f>
        <v>5060</v>
      </c>
      <c r="Y60" s="9" t="s">
        <v>27</v>
      </c>
      <c r="Z60" s="8" t="s">
        <v>7</v>
      </c>
      <c r="AA60" t="s">
        <v>9</v>
      </c>
      <c r="AB60" s="9">
        <v>0</v>
      </c>
      <c r="AC60" s="9">
        <v>0</v>
      </c>
      <c r="AD60"/>
    </row>
    <row r="61" spans="2:30" x14ac:dyDescent="0.25">
      <c r="Y61" s="10"/>
      <c r="AC61"/>
      <c r="AD61"/>
    </row>
    <row r="62" spans="2:30" x14ac:dyDescent="0.25">
      <c r="Y62" s="10"/>
      <c r="AC62"/>
      <c r="AD62"/>
    </row>
    <row r="63" spans="2:30" x14ac:dyDescent="0.25">
      <c r="Q63" s="6"/>
      <c r="Y63" s="10"/>
      <c r="AC63"/>
      <c r="AD63"/>
    </row>
    <row r="64" spans="2:30" x14ac:dyDescent="0.25">
      <c r="Y64" s="10"/>
      <c r="AC64"/>
      <c r="AD64"/>
    </row>
    <row r="65" spans="2:30" x14ac:dyDescent="0.25">
      <c r="H65" s="14" t="s">
        <v>4</v>
      </c>
      <c r="I65" s="3" t="s">
        <v>25</v>
      </c>
      <c r="J65" s="12">
        <v>1</v>
      </c>
      <c r="K65" s="21">
        <v>3370</v>
      </c>
      <c r="L65" s="22"/>
      <c r="M65" s="22"/>
      <c r="N65" s="22"/>
      <c r="O65" s="22"/>
      <c r="P65" s="23"/>
      <c r="Q65">
        <f>K65</f>
        <v>3370</v>
      </c>
      <c r="R65" t="s">
        <v>0</v>
      </c>
      <c r="W65">
        <f>+Q65</f>
        <v>3370</v>
      </c>
      <c r="X65" s="4">
        <f>+W65*J65</f>
        <v>3370</v>
      </c>
      <c r="Y65" s="9" t="s">
        <v>27</v>
      </c>
      <c r="Z65" s="8" t="s">
        <v>7</v>
      </c>
      <c r="AA65" t="s">
        <v>9</v>
      </c>
      <c r="AB65" s="9">
        <v>0</v>
      </c>
      <c r="AC65" s="9">
        <v>0</v>
      </c>
      <c r="AD65"/>
    </row>
    <row r="66" spans="2:30" x14ac:dyDescent="0.25">
      <c r="Y66" s="10"/>
      <c r="AC66"/>
      <c r="AD66"/>
    </row>
    <row r="67" spans="2:30" x14ac:dyDescent="0.25">
      <c r="Y67" s="10"/>
      <c r="AC67"/>
      <c r="AD67"/>
    </row>
    <row r="68" spans="2:30" x14ac:dyDescent="0.25">
      <c r="Q68" s="6"/>
      <c r="Y68" s="10"/>
      <c r="AC68"/>
      <c r="AD68"/>
    </row>
    <row r="69" spans="2:30" x14ac:dyDescent="0.25">
      <c r="Y69" s="10"/>
      <c r="AC69"/>
      <c r="AD69"/>
    </row>
    <row r="70" spans="2:30" x14ac:dyDescent="0.25">
      <c r="H70" s="14" t="s">
        <v>4</v>
      </c>
      <c r="I70" s="3" t="s">
        <v>26</v>
      </c>
      <c r="J70" s="12">
        <v>1</v>
      </c>
      <c r="K70" s="21">
        <v>3370</v>
      </c>
      <c r="L70" s="22"/>
      <c r="M70" s="22"/>
      <c r="N70" s="22"/>
      <c r="O70" s="22"/>
      <c r="P70" s="23"/>
      <c r="Q70">
        <f>K70</f>
        <v>3370</v>
      </c>
      <c r="R70" t="s">
        <v>0</v>
      </c>
      <c r="W70">
        <f>+Q70</f>
        <v>3370</v>
      </c>
      <c r="X70" s="4">
        <f>+W70*J70</f>
        <v>3370</v>
      </c>
      <c r="Y70" s="9" t="s">
        <v>27</v>
      </c>
      <c r="Z70" s="8" t="s">
        <v>7</v>
      </c>
      <c r="AA70" t="s">
        <v>9</v>
      </c>
      <c r="AB70" s="9">
        <v>0</v>
      </c>
      <c r="AC70" s="9">
        <v>0</v>
      </c>
      <c r="AD70"/>
    </row>
    <row r="71" spans="2:30" x14ac:dyDescent="0.25">
      <c r="Z71"/>
      <c r="AC71"/>
      <c r="AD71"/>
    </row>
    <row r="72" spans="2:30" x14ac:dyDescent="0.25">
      <c r="Z72"/>
      <c r="AC72"/>
      <c r="AD72"/>
    </row>
    <row r="73" spans="2:30" x14ac:dyDescent="0.25">
      <c r="Z73"/>
      <c r="AC73"/>
      <c r="AD73"/>
    </row>
    <row r="74" spans="2:30" x14ac:dyDescent="0.25">
      <c r="Z74"/>
      <c r="AC74"/>
      <c r="AD74"/>
    </row>
    <row r="75" spans="2:30" x14ac:dyDescent="0.25">
      <c r="Z75"/>
      <c r="AC75"/>
      <c r="AD75"/>
    </row>
    <row r="76" spans="2:30" x14ac:dyDescent="0.25">
      <c r="Z76"/>
      <c r="AC76"/>
      <c r="AD76"/>
    </row>
    <row r="77" spans="2:30" x14ac:dyDescent="0.25">
      <c r="Z77"/>
      <c r="AC77"/>
      <c r="AD77"/>
    </row>
    <row r="78" spans="2:30" x14ac:dyDescent="0.25">
      <c r="Z78"/>
      <c r="AC78"/>
      <c r="AD78"/>
    </row>
    <row r="79" spans="2:30" ht="18.75" x14ac:dyDescent="0.3">
      <c r="B79" s="1" t="s">
        <v>5</v>
      </c>
      <c r="Z79"/>
      <c r="AC79"/>
      <c r="AD79"/>
    </row>
    <row r="80" spans="2:30" x14ac:dyDescent="0.25">
      <c r="H80" s="14" t="s">
        <v>5</v>
      </c>
      <c r="I80" s="3" t="s">
        <v>23</v>
      </c>
      <c r="J80" s="12">
        <v>1</v>
      </c>
      <c r="K80" s="21">
        <v>3370</v>
      </c>
      <c r="L80" s="22"/>
      <c r="M80" s="22"/>
      <c r="N80" s="22"/>
      <c r="O80" s="22"/>
      <c r="P80" s="23"/>
      <c r="Q80" s="21">
        <v>3370</v>
      </c>
      <c r="R80" s="22"/>
      <c r="S80" s="22"/>
      <c r="T80" s="22"/>
      <c r="U80" s="22"/>
      <c r="V80" s="23"/>
      <c r="W80">
        <f>SUM(K80:V80)</f>
        <v>6740</v>
      </c>
      <c r="X80" s="4">
        <f>+W80*J80</f>
        <v>6740</v>
      </c>
      <c r="Y80" s="9" t="s">
        <v>27</v>
      </c>
      <c r="Z80" s="8" t="s">
        <v>8</v>
      </c>
      <c r="AA80" t="s">
        <v>10</v>
      </c>
      <c r="AB80" s="9">
        <f>+J80</f>
        <v>1</v>
      </c>
      <c r="AC80" s="9">
        <f>+J80*AD80*3</f>
        <v>6</v>
      </c>
      <c r="AD80" s="9">
        <v>2</v>
      </c>
    </row>
    <row r="81" spans="8:30" x14ac:dyDescent="0.25">
      <c r="Z81"/>
      <c r="AC81"/>
      <c r="AD81"/>
    </row>
    <row r="82" spans="8:30" x14ac:dyDescent="0.25">
      <c r="Z82"/>
      <c r="AC82"/>
      <c r="AD82"/>
    </row>
    <row r="83" spans="8:30" x14ac:dyDescent="0.25">
      <c r="Q83" s="7"/>
      <c r="Z83"/>
      <c r="AC83"/>
      <c r="AD83"/>
    </row>
    <row r="84" spans="8:30" x14ac:dyDescent="0.25">
      <c r="Z84"/>
      <c r="AC84"/>
      <c r="AD84"/>
    </row>
    <row r="85" spans="8:30" x14ac:dyDescent="0.25">
      <c r="H85" s="14" t="s">
        <v>5</v>
      </c>
      <c r="I85" s="3" t="s">
        <v>24</v>
      </c>
      <c r="J85" s="12">
        <v>1</v>
      </c>
      <c r="K85" s="21">
        <v>3370</v>
      </c>
      <c r="L85" s="22"/>
      <c r="M85" s="22"/>
      <c r="N85" s="22"/>
      <c r="O85" s="22"/>
      <c r="P85" s="23"/>
      <c r="Q85" s="21">
        <v>3370</v>
      </c>
      <c r="R85" s="22"/>
      <c r="S85" s="22"/>
      <c r="T85" s="22"/>
      <c r="U85" s="22"/>
      <c r="V85" s="23"/>
      <c r="W85">
        <f>SUM(K85:V85)</f>
        <v>6740</v>
      </c>
      <c r="X85" s="4">
        <f>+W85*J85</f>
        <v>6740</v>
      </c>
      <c r="Y85" s="9" t="s">
        <v>27</v>
      </c>
      <c r="Z85" s="8" t="s">
        <v>8</v>
      </c>
      <c r="AA85" t="s">
        <v>10</v>
      </c>
      <c r="AB85" s="9">
        <f>+J85</f>
        <v>1</v>
      </c>
      <c r="AC85" s="9">
        <f>+J85*AD85*3</f>
        <v>6</v>
      </c>
      <c r="AD85" s="9">
        <v>2</v>
      </c>
    </row>
    <row r="86" spans="8:30" x14ac:dyDescent="0.25">
      <c r="Z86"/>
      <c r="AC86"/>
      <c r="AD86"/>
    </row>
    <row r="87" spans="8:30" x14ac:dyDescent="0.25">
      <c r="Z87"/>
      <c r="AC87"/>
      <c r="AD87"/>
    </row>
    <row r="88" spans="8:30" x14ac:dyDescent="0.25">
      <c r="Q88" s="7"/>
      <c r="Z88"/>
      <c r="AC88"/>
      <c r="AD88"/>
    </row>
    <row r="89" spans="8:30" x14ac:dyDescent="0.25">
      <c r="Z89"/>
      <c r="AC89"/>
      <c r="AD89"/>
    </row>
    <row r="90" spans="8:30" x14ac:dyDescent="0.25">
      <c r="H90" s="14" t="s">
        <v>5</v>
      </c>
      <c r="I90" s="3" t="s">
        <v>25</v>
      </c>
      <c r="J90" s="12">
        <v>1</v>
      </c>
      <c r="K90" s="21">
        <v>3370</v>
      </c>
      <c r="L90" s="22"/>
      <c r="M90" s="22"/>
      <c r="N90" s="22"/>
      <c r="O90" s="22"/>
      <c r="P90" s="23"/>
      <c r="Q90" s="21">
        <v>3370</v>
      </c>
      <c r="R90" s="22"/>
      <c r="S90" s="22"/>
      <c r="T90" s="22"/>
      <c r="U90" s="22"/>
      <c r="V90" s="23"/>
      <c r="W90">
        <f>SUM(K90:V90)</f>
        <v>6740</v>
      </c>
      <c r="X90" s="4">
        <f>+W90*J90</f>
        <v>6740</v>
      </c>
      <c r="Y90" s="9" t="s">
        <v>27</v>
      </c>
      <c r="Z90" s="8" t="s">
        <v>8</v>
      </c>
      <c r="AA90" t="s">
        <v>10</v>
      </c>
      <c r="AB90" s="9">
        <f>+J90</f>
        <v>1</v>
      </c>
      <c r="AC90" s="9">
        <f>+J90*AD90*3</f>
        <v>6</v>
      </c>
      <c r="AD90" s="9">
        <v>2</v>
      </c>
    </row>
    <row r="92" spans="8:30" x14ac:dyDescent="0.25">
      <c r="X92" s="4">
        <f>+SUM(X8:X90)</f>
        <v>119090</v>
      </c>
    </row>
    <row r="93" spans="8:30" x14ac:dyDescent="0.25">
      <c r="X93" s="5">
        <f>+X92/1000</f>
        <v>119.09</v>
      </c>
    </row>
  </sheetData>
  <autoFilter ref="B5:AA90" xr:uid="{3E43DEF4-5DF2-4802-89F1-8AF9EEAB69B2}"/>
  <mergeCells count="23">
    <mergeCell ref="K41:O41"/>
    <mergeCell ref="P41:T41"/>
    <mergeCell ref="K8:P8"/>
    <mergeCell ref="Q8:V8"/>
    <mergeCell ref="K13:P13"/>
    <mergeCell ref="Q13:V13"/>
    <mergeCell ref="K18:P18"/>
    <mergeCell ref="Q18:V18"/>
    <mergeCell ref="K23:P23"/>
    <mergeCell ref="K36:O36"/>
    <mergeCell ref="P36:T36"/>
    <mergeCell ref="K55:O55"/>
    <mergeCell ref="P55:T55"/>
    <mergeCell ref="K60:O60"/>
    <mergeCell ref="P60:T60"/>
    <mergeCell ref="K80:P80"/>
    <mergeCell ref="Q80:V80"/>
    <mergeCell ref="K65:P65"/>
    <mergeCell ref="K85:P85"/>
    <mergeCell ref="Q85:V85"/>
    <mergeCell ref="K90:P90"/>
    <mergeCell ref="Q90:V90"/>
    <mergeCell ref="K70:P70"/>
  </mergeCells>
  <printOptions horizontalCentered="1"/>
  <pageMargins left="0.31496062992125984" right="0.31496062992125984" top="0.55118110236220474" bottom="0.55118110236220474" header="0.11811023622047245" footer="0.11811023622047245"/>
  <pageSetup paperSize="9" scale="58" fitToHeight="0" orientation="landscape" r:id="rId1"/>
  <rowBreaks count="1" manualBreakCount="1">
    <brk id="50" min="1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6d9473f-a4ad-4c8e-b7a9-1d5a3978c75d">
      <Terms xmlns="http://schemas.microsoft.com/office/infopath/2007/PartnerControls"/>
    </lcf76f155ced4ddcb4097134ff3c332f>
    <TaxCatchAll xmlns="ce09bc2e-189e-4844-b8c4-dd5849a0ca7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7253BCA2BC2D441AF770BE222ADF8D2" ma:contentTypeVersion="12" ma:contentTypeDescription="Criar um novo documento." ma:contentTypeScope="" ma:versionID="c73bb8152d449cf36ab81ad8282ffc3b">
  <xsd:schema xmlns:xsd="http://www.w3.org/2001/XMLSchema" xmlns:xs="http://www.w3.org/2001/XMLSchema" xmlns:p="http://schemas.microsoft.com/office/2006/metadata/properties" xmlns:ns2="56d9473f-a4ad-4c8e-b7a9-1d5a3978c75d" xmlns:ns3="ce09bc2e-189e-4844-b8c4-dd5849a0ca75" targetNamespace="http://schemas.microsoft.com/office/2006/metadata/properties" ma:root="true" ma:fieldsID="6dcf52216c32fe226634550dc252922f" ns2:_="" ns3:_="">
    <xsd:import namespace="56d9473f-a4ad-4c8e-b7a9-1d5a3978c75d"/>
    <xsd:import namespace="ce09bc2e-189e-4844-b8c4-dd5849a0ca7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d9473f-a4ad-4c8e-b7a9-1d5a3978c75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m" ma:readOnly="false" ma:fieldId="{5cf76f15-5ced-4ddc-b409-7134ff3c332f}" ma:taxonomyMulti="true" ma:sspId="354130dd-c054-4523-bf5e-7ffc8ecf9e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09bc2e-189e-4844-b8c4-dd5849a0ca75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5905483-bc41-4d5d-8019-c8723250e9c7}" ma:internalName="TaxCatchAll" ma:showField="CatchAllData" ma:web="ce09bc2e-189e-4844-b8c4-dd5849a0ca7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45955B-AA12-491A-9A62-AEF7D4129DE1}">
  <ds:schemaRefs>
    <ds:schemaRef ds:uri="http://schemas.microsoft.com/office/2006/metadata/properties"/>
    <ds:schemaRef ds:uri="http://schemas.microsoft.com/office/infopath/2007/PartnerControls"/>
    <ds:schemaRef ds:uri="56d9473f-a4ad-4c8e-b7a9-1d5a3978c75d"/>
    <ds:schemaRef ds:uri="ce09bc2e-189e-4844-b8c4-dd5849a0ca75"/>
  </ds:schemaRefs>
</ds:datastoreItem>
</file>

<file path=customXml/itemProps2.xml><?xml version="1.0" encoding="utf-8"?>
<ds:datastoreItem xmlns:ds="http://schemas.openxmlformats.org/officeDocument/2006/customXml" ds:itemID="{6EF7DC2E-F501-47CB-BC04-E49140110FF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4B1DF4-E2B0-4170-AD94-1988D0D54D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d9473f-a4ad-4c8e-b7a9-1d5a3978c75d"/>
    <ds:schemaRef ds:uri="ce09bc2e-189e-4844-b8c4-dd5849a0ca7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1</vt:i4>
      </vt:variant>
    </vt:vector>
  </HeadingPairs>
  <TitlesOfParts>
    <vt:vector size="2" baseType="lpstr">
      <vt:lpstr>Folha1</vt:lpstr>
      <vt:lpstr>Folha1!Área_de_Impressão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 Meinedo | BRILUMEN</dc:creator>
  <cp:lastModifiedBy>André Meinedo | BRILUMEN</cp:lastModifiedBy>
  <cp:lastPrinted>2025-07-10T11:08:30Z</cp:lastPrinted>
  <dcterms:created xsi:type="dcterms:W3CDTF">2025-07-09T16:00:07Z</dcterms:created>
  <dcterms:modified xsi:type="dcterms:W3CDTF">2025-07-30T14:44:07Z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0x010100B7253BCA2BC2D441AF770BE222ADF8D2</vt:lpwstr>
  </property>
  <property fmtid="{D5CDD505-2E9C-101B-9397-08002B2CF9AE}" pid="3" name="MediaServiceImageTags">
    <vt:lpwstr/>
  </property>
</Properties>
</file>